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<sst xmlns="http://schemas.openxmlformats.org/spreadsheetml/2006/main" count="42" uniqueCount="39">
  <si>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</si>
  <si>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</si>
  <si>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</si>
  <si>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</si>
  <si>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</si>
  <si>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</si>
  <si>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</si>
  <si>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</si>
  <si>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</si>
  <si>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</si>
  <si>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</si>
  <si>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</si>
  <si>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</si>
  <si>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</si>
  <si>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</si>
  <si>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</si>
  <si>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</si>
  <si>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</si>
  <si>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</si>
  <si>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</si>
  <si>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</si>
  <si>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</si>
  <si>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</si>
  <si>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</si>
  <si>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</si>
  <si>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</si>
  <si>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</si>
  <si>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</si>
  <si>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</si>
  <si>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</si>
  <si>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</si>
  <si>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Sef Serviciu decontare</t>
  </si>
  <si>
    <t>servicii medicale</t>
  </si>
  <si>
    <t>dr.Pascale Catalin</t>
  </si>
  <si>
    <t>Promed Systeam SRL</t>
  </si>
  <si>
    <t xml:space="preserve">Lista furnizorilor de analize medicale de laborator din judetul Dambovita si sumele repartizate pentru luna ianuarie 2024,utilizand criteriile din anexa 19 la Ordinul MS/CNAS nr. 1857/441/2023 si punctajul obtinut de furnizori la contractare,actualizat la zi, conform Filei de Buget a CNAS nr. CC 10.243 /28.12.2023.
</t>
  </si>
  <si>
    <t>04.01.2024</t>
  </si>
  <si>
    <t>Total suma contractata pe  luna</t>
  </si>
  <si>
    <t>Ianuarie 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</si>
</sst>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3" fontId="1" fillId="34" borderId="14" xfId="0" applyNumberFormat="1" applyFont="1" applyFill="1" applyBorder="1" applyAlignment="1">
      <alignment horizontal="right" vertical="top" wrapText="1"/>
    </xf>
    <xf numFmtId="4" fontId="1" fillId="35" borderId="14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4" fontId="1" fillId="34" borderId="15" xfId="0" applyNumberFormat="1" applyFont="1" applyFill="1" applyBorder="1" applyAlignment="1">
      <alignment vertical="top" wrapText="1"/>
    </xf>
    <xf numFmtId="2" fontId="1" fillId="35" borderId="15" xfId="0" applyNumberFormat="1" applyFont="1" applyFill="1" applyBorder="1" applyAlignment="1">
      <alignment vertical="top" wrapText="1"/>
    </xf>
    <xf numFmtId="0" fontId="1" fillId="36" borderId="15" xfId="0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3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3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L5" sqref="L5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36" t="s">
        <v>35</v>
      </c>
      <c r="B3" s="36"/>
      <c r="C3" s="36"/>
      <c r="D3" s="36"/>
      <c r="E3" s="36"/>
      <c r="F3" s="36"/>
      <c r="G3" s="36"/>
      <c r="H3" s="36"/>
      <c r="I3" s="37"/>
    </row>
    <row r="4" spans="1:11" ht="24.75" customHeight="1">
      <c r="A4" s="36"/>
      <c r="B4" s="36"/>
      <c r="C4" s="36"/>
      <c r="D4" s="36"/>
      <c r="E4" s="36"/>
      <c r="F4" s="36"/>
      <c r="G4" s="36"/>
      <c r="H4" s="36"/>
      <c r="I4" s="37"/>
      <c r="J4" s="8"/>
      <c r="K4" s="8"/>
    </row>
    <row r="5" spans="1:8" s="4" customFormat="1" ht="18.75" customHeight="1">
      <c r="A5" s="46" t="s">
        <v>0</v>
      </c>
      <c r="B5" s="53" t="s">
        <v>37</v>
      </c>
      <c r="C5" s="49">
        <v>1</v>
      </c>
      <c r="D5" s="50"/>
      <c r="E5" s="49">
        <v>2</v>
      </c>
      <c r="F5" s="55"/>
      <c r="G5" s="55"/>
      <c r="H5" s="50"/>
    </row>
    <row r="6" spans="1:8" s="4" customFormat="1" ht="27" customHeight="1">
      <c r="A6" s="47"/>
      <c r="B6" s="54"/>
      <c r="C6" s="51" t="s">
        <v>14</v>
      </c>
      <c r="D6" s="52"/>
      <c r="E6" s="51" t="s">
        <v>13</v>
      </c>
      <c r="F6" s="58"/>
      <c r="G6" s="58"/>
      <c r="H6" s="52"/>
    </row>
    <row r="7" spans="1:8" s="6" customFormat="1" ht="12.75" customHeight="1">
      <c r="A7" s="47"/>
      <c r="B7" s="59" t="s">
        <v>38</v>
      </c>
      <c r="C7" s="9"/>
      <c r="D7" s="10">
        <v>0.5</v>
      </c>
      <c r="E7" s="9"/>
      <c r="F7" s="11">
        <v>0.25</v>
      </c>
      <c r="G7" s="12"/>
      <c r="H7" s="13">
        <v>0.25</v>
      </c>
    </row>
    <row r="8" spans="1:8" s="4" customFormat="1" ht="14.25" customHeight="1">
      <c r="A8" s="48"/>
      <c r="B8" s="14">
        <v>834070</v>
      </c>
      <c r="C8" s="15" t="s">
        <v>2</v>
      </c>
      <c r="D8" s="15" t="s">
        <v>4</v>
      </c>
      <c r="E8" s="15" t="s">
        <v>1</v>
      </c>
      <c r="F8" s="15" t="s">
        <v>4</v>
      </c>
      <c r="G8" s="16" t="s">
        <v>1</v>
      </c>
      <c r="H8" s="16" t="s">
        <v>4</v>
      </c>
    </row>
    <row r="9" spans="1:8" s="4" customFormat="1" ht="12.75" customHeight="1">
      <c r="A9" s="17"/>
      <c r="B9" s="18"/>
      <c r="C9" s="15"/>
      <c r="D9" s="15"/>
      <c r="E9" s="38" t="s">
        <v>16</v>
      </c>
      <c r="F9" s="39"/>
      <c r="G9" s="40" t="s">
        <v>17</v>
      </c>
      <c r="H9" s="41"/>
    </row>
    <row r="10" spans="1:8" s="5" customFormat="1" ht="11.25" customHeight="1">
      <c r="A10" s="19"/>
      <c r="B10" s="18"/>
      <c r="C10" s="20"/>
      <c r="D10" s="20">
        <v>417035</v>
      </c>
      <c r="E10" s="42">
        <v>208517.5</v>
      </c>
      <c r="F10" s="43"/>
      <c r="G10" s="44">
        <v>208517.5</v>
      </c>
      <c r="H10" s="45"/>
    </row>
    <row r="11" spans="1:8" ht="12.75">
      <c r="A11" s="21" t="s">
        <v>18</v>
      </c>
      <c r="B11" s="22">
        <f>D11+F11+H11</f>
        <v>115608.79793199999</v>
      </c>
      <c r="C11" s="23">
        <v>1708</v>
      </c>
      <c r="D11" s="24">
        <f aca="true" t="shared" si="0" ref="D11:D22">C11*$D$24</f>
        <v>77223.511932</v>
      </c>
      <c r="E11" s="25">
        <v>140</v>
      </c>
      <c r="F11" s="26">
        <f aca="true" t="shared" si="1" ref="F11:F21">ROUND($E$24*E11,2)</f>
        <v>21402.09</v>
      </c>
      <c r="G11" s="27">
        <v>592</v>
      </c>
      <c r="H11" s="26">
        <f aca="true" t="shared" si="2" ref="H11:H22">ROUND($G$24*G11,3)</f>
        <v>16983.196</v>
      </c>
    </row>
    <row r="12" spans="1:8" ht="12.75">
      <c r="A12" s="21" t="s">
        <v>9</v>
      </c>
      <c r="B12" s="22">
        <f aca="true" t="shared" si="3" ref="B12:B22">D12+F12+H12</f>
        <v>79715.3926578</v>
      </c>
      <c r="C12" s="23">
        <v>748.2</v>
      </c>
      <c r="D12" s="24">
        <f t="shared" si="0"/>
        <v>33828.2386578</v>
      </c>
      <c r="E12" s="25">
        <v>140</v>
      </c>
      <c r="F12" s="26">
        <f t="shared" si="1"/>
        <v>21402.09</v>
      </c>
      <c r="G12" s="27">
        <v>853.5</v>
      </c>
      <c r="H12" s="26">
        <f t="shared" si="2"/>
        <v>24485.064</v>
      </c>
    </row>
    <row r="13" spans="1:8" ht="14.25" customHeight="1">
      <c r="A13" s="21" t="s">
        <v>22</v>
      </c>
      <c r="B13" s="22">
        <f t="shared" si="3"/>
        <v>89102.68507927001</v>
      </c>
      <c r="C13" s="23">
        <v>1193.63</v>
      </c>
      <c r="D13" s="24">
        <f t="shared" si="0"/>
        <v>53967.389079270004</v>
      </c>
      <c r="E13" s="25">
        <v>130</v>
      </c>
      <c r="F13" s="26">
        <f t="shared" si="1"/>
        <v>19873.37</v>
      </c>
      <c r="G13" s="27">
        <v>532</v>
      </c>
      <c r="H13" s="26">
        <f t="shared" si="2"/>
        <v>15261.926</v>
      </c>
    </row>
    <row r="14" spans="1:8" ht="12.75">
      <c r="A14" s="21" t="s">
        <v>6</v>
      </c>
      <c r="B14" s="22">
        <f t="shared" si="3"/>
        <v>119317.69117958</v>
      </c>
      <c r="C14" s="23">
        <v>1287.02</v>
      </c>
      <c r="D14" s="24">
        <f t="shared" si="0"/>
        <v>58189.81517958</v>
      </c>
      <c r="E14" s="25">
        <v>156</v>
      </c>
      <c r="F14" s="26">
        <f t="shared" si="1"/>
        <v>23848.04</v>
      </c>
      <c r="G14" s="27">
        <v>1299.5</v>
      </c>
      <c r="H14" s="26">
        <f t="shared" si="2"/>
        <v>37279.836</v>
      </c>
    </row>
    <row r="15" spans="1:8" ht="12.75">
      <c r="A15" s="21" t="s">
        <v>7</v>
      </c>
      <c r="B15" s="22">
        <f t="shared" si="3"/>
        <v>49673.62896041</v>
      </c>
      <c r="C15" s="23">
        <v>560.29</v>
      </c>
      <c r="D15" s="24">
        <f t="shared" si="0"/>
        <v>25332.29596041</v>
      </c>
      <c r="E15" s="25">
        <v>76</v>
      </c>
      <c r="F15" s="26">
        <f t="shared" si="1"/>
        <v>11618.28</v>
      </c>
      <c r="G15" s="27">
        <v>443.5</v>
      </c>
      <c r="H15" s="26">
        <f t="shared" si="2"/>
        <v>12723.053</v>
      </c>
    </row>
    <row r="16" spans="1:8" ht="12.75">
      <c r="A16" s="21" t="s">
        <v>34</v>
      </c>
      <c r="B16" s="22">
        <f t="shared" si="3"/>
        <v>58983.82422014</v>
      </c>
      <c r="C16" s="23">
        <v>557.66</v>
      </c>
      <c r="D16" s="24">
        <f t="shared" si="0"/>
        <v>25213.386220139997</v>
      </c>
      <c r="E16" s="25">
        <v>110</v>
      </c>
      <c r="F16" s="26">
        <f t="shared" si="1"/>
        <v>16815.93</v>
      </c>
      <c r="G16" s="27">
        <v>591</v>
      </c>
      <c r="H16" s="26">
        <f t="shared" si="2"/>
        <v>16954.508</v>
      </c>
    </row>
    <row r="17" spans="1:8" ht="12.75">
      <c r="A17" s="21" t="s">
        <v>11</v>
      </c>
      <c r="B17" s="22">
        <f t="shared" si="3"/>
        <v>39683.5320286</v>
      </c>
      <c r="C17" s="23">
        <v>293.4</v>
      </c>
      <c r="D17" s="24">
        <f t="shared" si="0"/>
        <v>13265.444028599999</v>
      </c>
      <c r="E17" s="25">
        <v>100</v>
      </c>
      <c r="F17" s="26">
        <f t="shared" si="1"/>
        <v>15287.21</v>
      </c>
      <c r="G17" s="27">
        <v>388</v>
      </c>
      <c r="H17" s="26">
        <f t="shared" si="2"/>
        <v>11130.878</v>
      </c>
    </row>
    <row r="18" spans="1:8" ht="12.75">
      <c r="A18" s="21" t="s">
        <v>8</v>
      </c>
      <c r="B18" s="22">
        <f t="shared" si="3"/>
        <v>63217.88298005</v>
      </c>
      <c r="C18" s="23">
        <v>683.45</v>
      </c>
      <c r="D18" s="24">
        <f t="shared" si="0"/>
        <v>30900.707980050003</v>
      </c>
      <c r="E18" s="25">
        <v>108</v>
      </c>
      <c r="F18" s="26">
        <f t="shared" si="1"/>
        <v>16510.18</v>
      </c>
      <c r="G18" s="27">
        <v>551</v>
      </c>
      <c r="H18" s="26">
        <f t="shared" si="2"/>
        <v>15806.995</v>
      </c>
    </row>
    <row r="19" spans="1:8" ht="12.75">
      <c r="A19" s="21" t="s">
        <v>19</v>
      </c>
      <c r="B19" s="22">
        <f t="shared" si="3"/>
        <v>58203.92182701</v>
      </c>
      <c r="C19" s="23">
        <v>275.69</v>
      </c>
      <c r="D19" s="24">
        <f t="shared" si="0"/>
        <v>12464.724827009999</v>
      </c>
      <c r="E19" s="25">
        <v>138</v>
      </c>
      <c r="F19" s="26">
        <f t="shared" si="1"/>
        <v>21096.35</v>
      </c>
      <c r="G19" s="27">
        <v>859</v>
      </c>
      <c r="H19" s="26">
        <f t="shared" si="2"/>
        <v>24642.847</v>
      </c>
    </row>
    <row r="20" spans="1:8" ht="12.75">
      <c r="A20" s="21" t="s">
        <v>25</v>
      </c>
      <c r="B20" s="22">
        <f t="shared" si="3"/>
        <v>52764.19614182</v>
      </c>
      <c r="C20" s="23">
        <v>569.58</v>
      </c>
      <c r="D20" s="24">
        <f t="shared" si="0"/>
        <v>25752.32314182</v>
      </c>
      <c r="E20" s="25">
        <v>93</v>
      </c>
      <c r="F20" s="26">
        <f t="shared" si="1"/>
        <v>14217.1</v>
      </c>
      <c r="G20" s="27">
        <v>446</v>
      </c>
      <c r="H20" s="26">
        <f t="shared" si="2"/>
        <v>12794.773</v>
      </c>
    </row>
    <row r="21" spans="1:8" ht="12.75">
      <c r="A21" s="21" t="s">
        <v>21</v>
      </c>
      <c r="B21" s="22">
        <f t="shared" si="3"/>
        <v>55685.55061680001</v>
      </c>
      <c r="C21" s="23">
        <v>719.2</v>
      </c>
      <c r="D21" s="24">
        <f t="shared" si="0"/>
        <v>32517.066616800003</v>
      </c>
      <c r="E21" s="25">
        <v>87</v>
      </c>
      <c r="F21" s="26">
        <f t="shared" si="1"/>
        <v>13299.87</v>
      </c>
      <c r="G21" s="27">
        <v>344</v>
      </c>
      <c r="H21" s="26">
        <f t="shared" si="2"/>
        <v>9868.614</v>
      </c>
    </row>
    <row r="22" spans="1:8" ht="12.75">
      <c r="A22" s="21" t="s">
        <v>24</v>
      </c>
      <c r="B22" s="22">
        <f t="shared" si="3"/>
        <v>52112.9027633</v>
      </c>
      <c r="C22" s="23">
        <v>627.7</v>
      </c>
      <c r="D22" s="24">
        <f t="shared" si="0"/>
        <v>28380.092763300003</v>
      </c>
      <c r="E22" s="25">
        <v>86</v>
      </c>
      <c r="F22" s="26">
        <f>ROUND($E$24*E22,2)</f>
        <v>13147</v>
      </c>
      <c r="G22" s="27">
        <v>369</v>
      </c>
      <c r="H22" s="26">
        <f t="shared" si="2"/>
        <v>10585.81</v>
      </c>
    </row>
    <row r="23" spans="1:8" ht="14.25" customHeight="1">
      <c r="A23" s="28" t="s">
        <v>5</v>
      </c>
      <c r="B23" s="29">
        <f aca="true" t="shared" si="4" ref="B23:H23">SUM(B11:B22)</f>
        <v>834070.0063867801</v>
      </c>
      <c r="C23" s="29">
        <f t="shared" si="4"/>
        <v>9223.82</v>
      </c>
      <c r="D23" s="29">
        <f t="shared" si="4"/>
        <v>417034.99638678</v>
      </c>
      <c r="E23" s="29">
        <f t="shared" si="4"/>
        <v>1364</v>
      </c>
      <c r="F23" s="29">
        <f t="shared" si="4"/>
        <v>208517.50999999998</v>
      </c>
      <c r="G23" s="29">
        <f t="shared" si="4"/>
        <v>7268.5</v>
      </c>
      <c r="H23" s="29">
        <f t="shared" si="4"/>
        <v>208517.5</v>
      </c>
    </row>
    <row r="24" spans="1:8" ht="12.75" customHeight="1">
      <c r="A24" s="21" t="s">
        <v>3</v>
      </c>
      <c r="B24" s="30"/>
      <c r="C24" s="31"/>
      <c r="D24" s="31">
        <f>ROUND(D10/C23,6)</f>
        <v>45.212829</v>
      </c>
      <c r="E24" s="32">
        <f>ROUND(B8*25%/E23,6)</f>
        <v>152.872067</v>
      </c>
      <c r="F24" s="32"/>
      <c r="G24" s="32">
        <f>ROUND(B8*25%/G23,6)</f>
        <v>28.687831</v>
      </c>
      <c r="H24" s="32"/>
    </row>
    <row r="25" spans="1:11" ht="12" customHeight="1">
      <c r="A25" s="56"/>
      <c r="B25" s="57"/>
      <c r="C25" s="57"/>
      <c r="D25" s="57"/>
      <c r="E25" s="57"/>
      <c r="F25" s="57"/>
      <c r="G25" s="57"/>
      <c r="H25" s="57"/>
      <c r="I25" s="57"/>
      <c r="J25" s="33"/>
      <c r="K25" s="7"/>
    </row>
    <row r="26" spans="1:11" ht="12" customHeight="1">
      <c r="A26" s="3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5"/>
    </row>
    <row r="30" spans="1:10" ht="12.75">
      <c r="A30" s="2"/>
      <c r="B30" s="2"/>
      <c r="C30" s="2"/>
      <c r="D30" s="2"/>
      <c r="H30" s="1"/>
      <c r="J30" s="35"/>
    </row>
    <row r="31" spans="1:10" ht="12.75">
      <c r="A31" s="2"/>
      <c r="B31" s="2" t="s">
        <v>31</v>
      </c>
      <c r="C31" s="1"/>
      <c r="D31" s="1"/>
      <c r="F31" s="1" t="s">
        <v>28</v>
      </c>
      <c r="G31" s="1"/>
      <c r="I31" s="2"/>
      <c r="J31" s="35"/>
    </row>
    <row r="32" spans="1:10" ht="12.75">
      <c r="A32" s="2"/>
      <c r="B32" s="2" t="s">
        <v>32</v>
      </c>
      <c r="C32" s="1"/>
      <c r="D32" s="1"/>
      <c r="F32" s="1" t="s">
        <v>29</v>
      </c>
      <c r="G32" s="1"/>
      <c r="I32" s="2"/>
      <c r="J32" s="35"/>
    </row>
    <row r="33" spans="1:8" ht="12.75">
      <c r="A33" s="2" t="s">
        <v>12</v>
      </c>
      <c r="B33" s="2" t="s">
        <v>33</v>
      </c>
      <c r="C33" s="1"/>
      <c r="D33" s="1"/>
      <c r="E33" s="1"/>
      <c r="F33" s="1"/>
      <c r="G33" s="1"/>
      <c r="H33" s="1"/>
    </row>
    <row r="34" spans="1:9" ht="12.75">
      <c r="A34" s="2"/>
      <c r="B34" s="2"/>
      <c r="C34" s="2"/>
      <c r="D34" s="2"/>
      <c r="E34" s="1"/>
      <c r="F34" s="1"/>
      <c r="G34" s="1"/>
      <c r="H34" s="1"/>
      <c r="I34" s="1" t="s">
        <v>36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A25:I25"/>
    <mergeCell ref="E6:H6"/>
    <mergeCell ref="A3:I4"/>
    <mergeCell ref="E9:F9"/>
    <mergeCell ref="G9:H9"/>
    <mergeCell ref="E10:F10"/>
    <mergeCell ref="G10:H10"/>
    <mergeCell ref="A5:A8"/>
    <mergeCell ref="C5:D5"/>
    <mergeCell ref="C6:D6"/>
    <mergeCell ref="B5:B6"/>
    <mergeCell ref="E5:H5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2024-01-05T08:00:44Z</cp:lastPrinted>
  <dcterms:created xsi:type="dcterms:W3CDTF">2003-01-21T08:22:40Z</dcterms:created>
  <dcterms:modified xsi:type="dcterms:W3CDTF">2024-01-15T12:57:35Z</dcterms:modified>
  <cp:category/>
  <cp:version/>
  <cp:contentType/>
  <cp:contentStatus/>
</cp:coreProperties>
</file>